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915f7efdd826df/Documents/HOG/Senioridræt/2025/"/>
    </mc:Choice>
  </mc:AlternateContent>
  <xr:revisionPtr revIDLastSave="223" documentId="8_{50CD5F86-73BD-4450-96B0-D8343CD9BEFB}" xr6:coauthVersionLast="47" xr6:coauthVersionMax="47" xr10:uidLastSave="{AF1CB325-A0BA-440F-B176-8550A513245C}"/>
  <bookViews>
    <workbookView xWindow="28680" yWindow="-120" windowWidth="38640" windowHeight="21120" xr2:uid="{DB7F7813-7A9E-49AA-909E-634796A91057}"/>
  </bookViews>
  <sheets>
    <sheet name="Ark1" sheetId="1" r:id="rId1"/>
    <sheet name="Detalj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F22" i="1" s="1"/>
  <c r="C21" i="1"/>
  <c r="F21" i="1" s="1"/>
  <c r="C20" i="1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G42" i="2"/>
  <c r="F42" i="2"/>
  <c r="E42" i="2"/>
  <c r="D42" i="2"/>
  <c r="C42" i="2"/>
  <c r="B42" i="2"/>
  <c r="F24" i="1"/>
  <c r="F23" i="1"/>
  <c r="C12" i="1"/>
  <c r="D9" i="1" s="1"/>
  <c r="C59" i="1" l="1"/>
  <c r="D20" i="1"/>
  <c r="F20" i="1"/>
  <c r="D8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59" i="1" l="1"/>
  <c r="E59" i="1" s="1"/>
  <c r="D11" i="1"/>
  <c r="C17" i="1"/>
  <c r="D16" i="1" s="1"/>
  <c r="D59" i="1" l="1"/>
  <c r="D10" i="1"/>
  <c r="D12" i="1" s="1"/>
  <c r="D15" i="1"/>
  <c r="D17" i="1" s="1"/>
</calcChain>
</file>

<file path=xl/sharedStrings.xml><?xml version="1.0" encoding="utf-8"?>
<sst xmlns="http://schemas.openxmlformats.org/spreadsheetml/2006/main" count="28" uniqueCount="18">
  <si>
    <t>Antal medlemmer</t>
  </si>
  <si>
    <t>Aktivitetsmedlemmer</t>
  </si>
  <si>
    <t>Cpr-Medlemmer</t>
  </si>
  <si>
    <t>Antal</t>
  </si>
  <si>
    <t>%</t>
  </si>
  <si>
    <t>Køn</t>
  </si>
  <si>
    <t>Kvinder</t>
  </si>
  <si>
    <t>Mænd</t>
  </si>
  <si>
    <t>I alt</t>
  </si>
  <si>
    <t>Alder</t>
  </si>
  <si>
    <t xml:space="preserve"> </t>
  </si>
  <si>
    <t>Gennemsnit</t>
  </si>
  <si>
    <t>HOG Senioridræt - Medlemsstatistik pr. 31.12.2025</t>
  </si>
  <si>
    <t>Trige</t>
  </si>
  <si>
    <t>Hadsten</t>
  </si>
  <si>
    <t>Hinnerup</t>
  </si>
  <si>
    <t>Tilst</t>
  </si>
  <si>
    <t>Område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</si>
</sst>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2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Aldersfordeling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'Ark1'!$A$20:$A$58</c:f>
              <c:numCache>
                <c:formatCode>General</c:formatCode>
                <c:ptCount val="39"/>
                <c:pt idx="0">
                  <c:v>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  <c:pt idx="20">
                  <c:v>76</c:v>
                </c:pt>
                <c:pt idx="21">
                  <c:v>77</c:v>
                </c:pt>
                <c:pt idx="22">
                  <c:v>78</c:v>
                </c:pt>
                <c:pt idx="23">
                  <c:v>79</c:v>
                </c:pt>
                <c:pt idx="24">
                  <c:v>80</c:v>
                </c:pt>
                <c:pt idx="25">
                  <c:v>81</c:v>
                </c:pt>
                <c:pt idx="26">
                  <c:v>82</c:v>
                </c:pt>
                <c:pt idx="27">
                  <c:v>83</c:v>
                </c:pt>
                <c:pt idx="28">
                  <c:v>84</c:v>
                </c:pt>
                <c:pt idx="29">
                  <c:v>85</c:v>
                </c:pt>
                <c:pt idx="30">
                  <c:v>86</c:v>
                </c:pt>
                <c:pt idx="31">
                  <c:v>87</c:v>
                </c:pt>
                <c:pt idx="32">
                  <c:v>88</c:v>
                </c:pt>
                <c:pt idx="33">
                  <c:v>89</c:v>
                </c:pt>
                <c:pt idx="34">
                  <c:v>90</c:v>
                </c:pt>
                <c:pt idx="35">
                  <c:v>91</c:v>
                </c:pt>
                <c:pt idx="36">
                  <c:v>92</c:v>
                </c:pt>
                <c:pt idx="37">
                  <c:v>93</c:v>
                </c:pt>
                <c:pt idx="38">
                  <c:v>94</c:v>
                </c:pt>
              </c:numCache>
            </c:numRef>
          </c:cat>
          <c:val>
            <c:numRef>
              <c:f>'Ark1'!$C$20:$C$58</c:f>
              <c:numCache>
                <c:formatCode>General</c:formatCode>
                <c:ptCount val="3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13</c:v>
                </c:pt>
                <c:pt idx="15">
                  <c:v>7</c:v>
                </c:pt>
                <c:pt idx="16">
                  <c:v>10</c:v>
                </c:pt>
                <c:pt idx="17">
                  <c:v>16</c:v>
                </c:pt>
                <c:pt idx="18">
                  <c:v>21</c:v>
                </c:pt>
                <c:pt idx="19">
                  <c:v>23</c:v>
                </c:pt>
                <c:pt idx="20">
                  <c:v>30</c:v>
                </c:pt>
                <c:pt idx="21">
                  <c:v>27</c:v>
                </c:pt>
                <c:pt idx="22">
                  <c:v>11</c:v>
                </c:pt>
                <c:pt idx="23">
                  <c:v>21</c:v>
                </c:pt>
                <c:pt idx="24">
                  <c:v>13</c:v>
                </c:pt>
                <c:pt idx="25">
                  <c:v>16</c:v>
                </c:pt>
                <c:pt idx="26">
                  <c:v>17</c:v>
                </c:pt>
                <c:pt idx="27">
                  <c:v>13</c:v>
                </c:pt>
                <c:pt idx="28">
                  <c:v>9</c:v>
                </c:pt>
                <c:pt idx="29">
                  <c:v>6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9-4105-A4CB-8356CA1AB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186152"/>
        <c:axId val="624183992"/>
      </c:barChart>
      <c:catAx>
        <c:axId val="62418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4183992"/>
        <c:crosses val="autoZero"/>
        <c:auto val="1"/>
        <c:lblAlgn val="ctr"/>
        <c:lblOffset val="100"/>
        <c:noMultiLvlLbl val="0"/>
      </c:catAx>
      <c:valAx>
        <c:axId val="62418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24186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25</xdr:row>
      <xdr:rowOff>19050</xdr:rowOff>
    </xdr:from>
    <xdr:to>
      <xdr:col>15</xdr:col>
      <xdr:colOff>342900</xdr:colOff>
      <xdr:row>54</xdr:row>
      <xdr:rowOff>133350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7BC274D-6D72-715F-B053-591062F0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C085-8800-47F7-AA00-95D37D6BEF30}">
  <sheetPr>
    <pageSetUpPr fitToPage="1"/>
  </sheetPr>
  <dimension ref="A1:F59"/>
  <sheetViews>
    <sheetView tabSelected="1" workbookViewId="0">
      <selection activeCell="A8" sqref="A8"/>
    </sheetView>
  </sheetViews>
  <sheetFormatPr defaultRowHeight="11.25" x14ac:dyDescent="0.15"/>
  <cols>
    <col min="5" max="5" width="10.25" customWidth="1"/>
    <col min="6" max="6" width="5.875" hidden="1" customWidth="1"/>
  </cols>
  <sheetData>
    <row r="1" spans="1:4" ht="24.75" x14ac:dyDescent="0.3">
      <c r="A1" s="2" t="s">
        <v>12</v>
      </c>
    </row>
    <row r="3" spans="1:4" x14ac:dyDescent="0.15">
      <c r="A3" s="1" t="s">
        <v>0</v>
      </c>
      <c r="C3" s="6" t="s">
        <v>3</v>
      </c>
      <c r="D3" s="3"/>
    </row>
    <row r="4" spans="1:4" x14ac:dyDescent="0.15">
      <c r="A4" t="s">
        <v>1</v>
      </c>
      <c r="C4">
        <v>294</v>
      </c>
    </row>
    <row r="5" spans="1:4" x14ac:dyDescent="0.15">
      <c r="A5" t="s">
        <v>2</v>
      </c>
      <c r="C5">
        <v>271</v>
      </c>
    </row>
    <row r="7" spans="1:4" x14ac:dyDescent="0.15">
      <c r="A7" s="1" t="s">
        <v>17</v>
      </c>
      <c r="C7" s="6" t="s">
        <v>3</v>
      </c>
      <c r="D7" s="6" t="s">
        <v>4</v>
      </c>
    </row>
    <row r="8" spans="1:4" x14ac:dyDescent="0.15">
      <c r="A8" t="s">
        <v>16</v>
      </c>
      <c r="C8" s="3">
        <v>1</v>
      </c>
      <c r="D8" s="4">
        <f>C8*100/C12</f>
        <v>0.3401360544217687</v>
      </c>
    </row>
    <row r="9" spans="1:4" x14ac:dyDescent="0.15">
      <c r="A9" t="s">
        <v>13</v>
      </c>
      <c r="C9" s="3">
        <v>1</v>
      </c>
      <c r="D9" s="4">
        <f>C9*100/C12</f>
        <v>0.3401360544217687</v>
      </c>
    </row>
    <row r="10" spans="1:4" x14ac:dyDescent="0.15">
      <c r="A10" t="s">
        <v>14</v>
      </c>
      <c r="C10">
        <v>5</v>
      </c>
      <c r="D10" s="4">
        <f>C10*100/C12</f>
        <v>1.7006802721088434</v>
      </c>
    </row>
    <row r="11" spans="1:4" x14ac:dyDescent="0.15">
      <c r="A11" t="s">
        <v>15</v>
      </c>
      <c r="C11">
        <v>287</v>
      </c>
      <c r="D11" s="4">
        <f>100*C11/C12</f>
        <v>97.61904761904762</v>
      </c>
    </row>
    <row r="12" spans="1:4" x14ac:dyDescent="0.15">
      <c r="A12" s="1" t="s">
        <v>8</v>
      </c>
      <c r="B12" s="1"/>
      <c r="C12" s="1">
        <f>SUM(C8:C11)</f>
        <v>294</v>
      </c>
      <c r="D12" s="5">
        <f>SUM(D8:D11)</f>
        <v>100</v>
      </c>
    </row>
    <row r="14" spans="1:4" x14ac:dyDescent="0.15">
      <c r="A14" s="1" t="s">
        <v>5</v>
      </c>
      <c r="C14" s="6" t="s">
        <v>3</v>
      </c>
      <c r="D14" s="6" t="s">
        <v>4</v>
      </c>
    </row>
    <row r="15" spans="1:4" x14ac:dyDescent="0.15">
      <c r="A15" t="s">
        <v>6</v>
      </c>
      <c r="C15">
        <v>212</v>
      </c>
      <c r="D15" s="4">
        <f>C15*100/C17</f>
        <v>72.10884353741497</v>
      </c>
    </row>
    <row r="16" spans="1:4" x14ac:dyDescent="0.15">
      <c r="A16" t="s">
        <v>7</v>
      </c>
      <c r="C16">
        <v>82</v>
      </c>
      <c r="D16" s="4">
        <f>C16*100/C17</f>
        <v>27.891156462585034</v>
      </c>
    </row>
    <row r="17" spans="1:6" x14ac:dyDescent="0.15">
      <c r="A17" s="1" t="s">
        <v>8</v>
      </c>
      <c r="B17" s="1"/>
      <c r="C17" s="1">
        <f>SUM(C15:C16)</f>
        <v>294</v>
      </c>
      <c r="D17" s="1">
        <f>SUM(D15:D16)</f>
        <v>100</v>
      </c>
    </row>
    <row r="19" spans="1:6" x14ac:dyDescent="0.15">
      <c r="A19" s="1" t="s">
        <v>9</v>
      </c>
      <c r="C19" s="6" t="s">
        <v>3</v>
      </c>
      <c r="D19" s="6" t="s">
        <v>4</v>
      </c>
      <c r="E19" s="1" t="s">
        <v>11</v>
      </c>
    </row>
    <row r="20" spans="1:6" x14ac:dyDescent="0.15">
      <c r="A20">
        <v>56</v>
      </c>
      <c r="C20" s="3">
        <f>Detaljer!H3</f>
        <v>1</v>
      </c>
      <c r="D20" s="4">
        <f t="shared" ref="D20:D58" si="0">100*C20/$C$59</f>
        <v>0.3401360544217687</v>
      </c>
      <c r="E20" s="1"/>
      <c r="F20">
        <f t="shared" ref="F20:F24" si="1">A20*C20</f>
        <v>56</v>
      </c>
    </row>
    <row r="21" spans="1:6" x14ac:dyDescent="0.15">
      <c r="A21">
        <v>57</v>
      </c>
      <c r="C21" s="3">
        <f>Detaljer!H4</f>
        <v>0</v>
      </c>
      <c r="D21" s="4">
        <f t="shared" si="0"/>
        <v>0</v>
      </c>
      <c r="E21" s="1"/>
      <c r="F21">
        <f t="shared" si="1"/>
        <v>0</v>
      </c>
    </row>
    <row r="22" spans="1:6" x14ac:dyDescent="0.15">
      <c r="A22">
        <v>58</v>
      </c>
      <c r="C22" s="3">
        <f>Detaljer!H5</f>
        <v>0</v>
      </c>
      <c r="D22" s="4">
        <f t="shared" si="0"/>
        <v>0</v>
      </c>
      <c r="E22" s="1"/>
      <c r="F22">
        <f t="shared" si="1"/>
        <v>0</v>
      </c>
    </row>
    <row r="23" spans="1:6" x14ac:dyDescent="0.15">
      <c r="A23">
        <v>59</v>
      </c>
      <c r="C23" s="3">
        <f>Detaljer!H6</f>
        <v>0</v>
      </c>
      <c r="D23" s="4">
        <f t="shared" si="0"/>
        <v>0</v>
      </c>
      <c r="E23" s="1"/>
      <c r="F23">
        <f t="shared" si="1"/>
        <v>0</v>
      </c>
    </row>
    <row r="24" spans="1:6" x14ac:dyDescent="0.15">
      <c r="A24">
        <v>60</v>
      </c>
      <c r="C24" s="3">
        <f>Detaljer!H7</f>
        <v>0</v>
      </c>
      <c r="D24" s="4">
        <f t="shared" si="0"/>
        <v>0</v>
      </c>
      <c r="E24" s="1"/>
      <c r="F24">
        <f t="shared" si="1"/>
        <v>0</v>
      </c>
    </row>
    <row r="25" spans="1:6" x14ac:dyDescent="0.15">
      <c r="A25">
        <v>61</v>
      </c>
      <c r="C25" s="3">
        <f>Detaljer!H8</f>
        <v>0</v>
      </c>
      <c r="D25" s="4">
        <f t="shared" si="0"/>
        <v>0</v>
      </c>
      <c r="F25">
        <f>A25*C25</f>
        <v>0</v>
      </c>
    </row>
    <row r="26" spans="1:6" x14ac:dyDescent="0.15">
      <c r="A26">
        <v>62</v>
      </c>
      <c r="C26" s="3">
        <f>Detaljer!H9</f>
        <v>1</v>
      </c>
      <c r="D26" s="4">
        <f t="shared" si="0"/>
        <v>0.3401360544217687</v>
      </c>
      <c r="F26">
        <f t="shared" ref="F26:F58" si="2">A26*C26</f>
        <v>62</v>
      </c>
    </row>
    <row r="27" spans="1:6" x14ac:dyDescent="0.15">
      <c r="A27">
        <v>63</v>
      </c>
      <c r="C27" s="3">
        <f>Detaljer!H10</f>
        <v>3</v>
      </c>
      <c r="D27" s="4">
        <f t="shared" si="0"/>
        <v>1.0204081632653061</v>
      </c>
      <c r="F27">
        <f t="shared" si="2"/>
        <v>189</v>
      </c>
    </row>
    <row r="28" spans="1:6" x14ac:dyDescent="0.15">
      <c r="A28">
        <v>64</v>
      </c>
      <c r="C28" s="3">
        <f>Detaljer!H11</f>
        <v>2</v>
      </c>
      <c r="D28" s="4">
        <f t="shared" si="0"/>
        <v>0.68027210884353739</v>
      </c>
      <c r="F28">
        <f t="shared" si="2"/>
        <v>128</v>
      </c>
    </row>
    <row r="29" spans="1:6" x14ac:dyDescent="0.15">
      <c r="A29">
        <v>65</v>
      </c>
      <c r="C29" s="3">
        <f>Detaljer!H12</f>
        <v>2</v>
      </c>
      <c r="D29" s="4">
        <f t="shared" si="0"/>
        <v>0.68027210884353739</v>
      </c>
      <c r="F29">
        <f t="shared" si="2"/>
        <v>130</v>
      </c>
    </row>
    <row r="30" spans="1:6" x14ac:dyDescent="0.15">
      <c r="A30">
        <v>66</v>
      </c>
      <c r="C30" s="3">
        <f>Detaljer!H13</f>
        <v>6</v>
      </c>
      <c r="D30" s="4">
        <f t="shared" si="0"/>
        <v>2.0408163265306123</v>
      </c>
      <c r="F30">
        <f t="shared" si="2"/>
        <v>396</v>
      </c>
    </row>
    <row r="31" spans="1:6" x14ac:dyDescent="0.15">
      <c r="A31">
        <v>67</v>
      </c>
      <c r="C31" s="3">
        <f>Detaljer!H14</f>
        <v>3</v>
      </c>
      <c r="D31" s="4">
        <f t="shared" si="0"/>
        <v>1.0204081632653061</v>
      </c>
      <c r="F31">
        <f t="shared" si="2"/>
        <v>201</v>
      </c>
    </row>
    <row r="32" spans="1:6" x14ac:dyDescent="0.15">
      <c r="A32">
        <v>68</v>
      </c>
      <c r="C32" s="3">
        <f>Detaljer!H15</f>
        <v>6</v>
      </c>
      <c r="D32" s="4">
        <f t="shared" si="0"/>
        <v>2.0408163265306123</v>
      </c>
      <c r="F32">
        <f t="shared" si="2"/>
        <v>408</v>
      </c>
    </row>
    <row r="33" spans="1:6" x14ac:dyDescent="0.15">
      <c r="A33">
        <v>69</v>
      </c>
      <c r="C33" s="3">
        <f>Detaljer!H16</f>
        <v>4</v>
      </c>
      <c r="D33" s="4">
        <f t="shared" si="0"/>
        <v>1.3605442176870748</v>
      </c>
      <c r="F33">
        <f t="shared" si="2"/>
        <v>276</v>
      </c>
    </row>
    <row r="34" spans="1:6" x14ac:dyDescent="0.15">
      <c r="A34">
        <v>70</v>
      </c>
      <c r="C34" s="3">
        <f>Detaljer!H17</f>
        <v>13</v>
      </c>
      <c r="D34" s="4">
        <f t="shared" si="0"/>
        <v>4.4217687074829932</v>
      </c>
      <c r="F34">
        <f t="shared" si="2"/>
        <v>910</v>
      </c>
    </row>
    <row r="35" spans="1:6" x14ac:dyDescent="0.15">
      <c r="A35">
        <v>71</v>
      </c>
      <c r="C35" s="3">
        <f>Detaljer!H18</f>
        <v>7</v>
      </c>
      <c r="D35" s="4">
        <f t="shared" si="0"/>
        <v>2.3809523809523809</v>
      </c>
      <c r="F35">
        <f t="shared" si="2"/>
        <v>497</v>
      </c>
    </row>
    <row r="36" spans="1:6" x14ac:dyDescent="0.15">
      <c r="A36">
        <v>72</v>
      </c>
      <c r="C36" s="3">
        <f>Detaljer!H19</f>
        <v>10</v>
      </c>
      <c r="D36" s="4">
        <f t="shared" si="0"/>
        <v>3.4013605442176869</v>
      </c>
      <c r="F36">
        <f t="shared" si="2"/>
        <v>720</v>
      </c>
    </row>
    <row r="37" spans="1:6" x14ac:dyDescent="0.15">
      <c r="A37">
        <v>73</v>
      </c>
      <c r="B37" t="s">
        <v>10</v>
      </c>
      <c r="C37" s="3">
        <f>Detaljer!H20</f>
        <v>16</v>
      </c>
      <c r="D37" s="4">
        <f t="shared" si="0"/>
        <v>5.4421768707482991</v>
      </c>
      <c r="F37">
        <f t="shared" si="2"/>
        <v>1168</v>
      </c>
    </row>
    <row r="38" spans="1:6" x14ac:dyDescent="0.15">
      <c r="A38">
        <v>74</v>
      </c>
      <c r="C38" s="3">
        <f>Detaljer!H21</f>
        <v>21</v>
      </c>
      <c r="D38" s="4">
        <f t="shared" si="0"/>
        <v>7.1428571428571432</v>
      </c>
      <c r="F38">
        <f t="shared" si="2"/>
        <v>1554</v>
      </c>
    </row>
    <row r="39" spans="1:6" x14ac:dyDescent="0.15">
      <c r="A39">
        <v>75</v>
      </c>
      <c r="C39" s="3">
        <f>Detaljer!H22</f>
        <v>23</v>
      </c>
      <c r="D39" s="4">
        <f t="shared" si="0"/>
        <v>7.8231292517006805</v>
      </c>
      <c r="F39">
        <f t="shared" si="2"/>
        <v>1725</v>
      </c>
    </row>
    <row r="40" spans="1:6" x14ac:dyDescent="0.15">
      <c r="A40">
        <v>76</v>
      </c>
      <c r="C40" s="3">
        <f>Detaljer!H23</f>
        <v>30</v>
      </c>
      <c r="D40" s="4">
        <f t="shared" si="0"/>
        <v>10.204081632653061</v>
      </c>
      <c r="F40">
        <f t="shared" si="2"/>
        <v>2280</v>
      </c>
    </row>
    <row r="41" spans="1:6" x14ac:dyDescent="0.15">
      <c r="A41">
        <v>77</v>
      </c>
      <c r="C41" s="3">
        <f>Detaljer!H24</f>
        <v>27</v>
      </c>
      <c r="D41" s="4">
        <f t="shared" si="0"/>
        <v>9.183673469387756</v>
      </c>
      <c r="F41">
        <f t="shared" si="2"/>
        <v>2079</v>
      </c>
    </row>
    <row r="42" spans="1:6" x14ac:dyDescent="0.15">
      <c r="A42">
        <v>78</v>
      </c>
      <c r="C42" s="3">
        <f>Detaljer!H25</f>
        <v>11</v>
      </c>
      <c r="D42" s="4">
        <f t="shared" si="0"/>
        <v>3.7414965986394559</v>
      </c>
      <c r="F42">
        <f t="shared" si="2"/>
        <v>858</v>
      </c>
    </row>
    <row r="43" spans="1:6" x14ac:dyDescent="0.15">
      <c r="A43">
        <v>79</v>
      </c>
      <c r="C43" s="3">
        <f>Detaljer!H26</f>
        <v>21</v>
      </c>
      <c r="D43" s="4">
        <f t="shared" si="0"/>
        <v>7.1428571428571432</v>
      </c>
      <c r="F43">
        <f t="shared" si="2"/>
        <v>1659</v>
      </c>
    </row>
    <row r="44" spans="1:6" x14ac:dyDescent="0.15">
      <c r="A44">
        <v>80</v>
      </c>
      <c r="C44" s="3">
        <f>Detaljer!H27</f>
        <v>13</v>
      </c>
      <c r="D44" s="4">
        <f t="shared" si="0"/>
        <v>4.4217687074829932</v>
      </c>
      <c r="F44">
        <f t="shared" si="2"/>
        <v>1040</v>
      </c>
    </row>
    <row r="45" spans="1:6" x14ac:dyDescent="0.15">
      <c r="A45">
        <v>81</v>
      </c>
      <c r="C45" s="3">
        <f>Detaljer!H28</f>
        <v>16</v>
      </c>
      <c r="D45" s="4">
        <f t="shared" si="0"/>
        <v>5.4421768707482991</v>
      </c>
      <c r="E45" s="5"/>
      <c r="F45">
        <f t="shared" si="2"/>
        <v>1296</v>
      </c>
    </row>
    <row r="46" spans="1:6" x14ac:dyDescent="0.15">
      <c r="A46">
        <v>82</v>
      </c>
      <c r="C46" s="3">
        <f>Detaljer!H29</f>
        <v>17</v>
      </c>
      <c r="D46" s="4">
        <f t="shared" si="0"/>
        <v>5.7823129251700678</v>
      </c>
      <c r="F46">
        <f t="shared" si="2"/>
        <v>1394</v>
      </c>
    </row>
    <row r="47" spans="1:6" x14ac:dyDescent="0.15">
      <c r="A47">
        <v>83</v>
      </c>
      <c r="C47" s="3">
        <f>Detaljer!H30</f>
        <v>13</v>
      </c>
      <c r="D47" s="4">
        <f t="shared" si="0"/>
        <v>4.4217687074829932</v>
      </c>
      <c r="F47">
        <f t="shared" si="2"/>
        <v>1079</v>
      </c>
    </row>
    <row r="48" spans="1:6" x14ac:dyDescent="0.15">
      <c r="A48">
        <v>84</v>
      </c>
      <c r="C48" s="3">
        <f>Detaljer!H31</f>
        <v>9</v>
      </c>
      <c r="D48" s="4">
        <f t="shared" si="0"/>
        <v>3.0612244897959182</v>
      </c>
      <c r="F48">
        <f t="shared" si="2"/>
        <v>756</v>
      </c>
    </row>
    <row r="49" spans="1:6" x14ac:dyDescent="0.15">
      <c r="A49">
        <v>85</v>
      </c>
      <c r="C49" s="3">
        <f>Detaljer!H32</f>
        <v>6</v>
      </c>
      <c r="D49" s="4">
        <f t="shared" si="0"/>
        <v>2.0408163265306123</v>
      </c>
      <c r="F49">
        <f t="shared" si="2"/>
        <v>510</v>
      </c>
    </row>
    <row r="50" spans="1:6" x14ac:dyDescent="0.15">
      <c r="A50">
        <v>86</v>
      </c>
      <c r="C50" s="3">
        <f>Detaljer!H33</f>
        <v>2</v>
      </c>
      <c r="D50" s="4">
        <f t="shared" si="0"/>
        <v>0.68027210884353739</v>
      </c>
      <c r="F50">
        <f t="shared" si="2"/>
        <v>172</v>
      </c>
    </row>
    <row r="51" spans="1:6" x14ac:dyDescent="0.15">
      <c r="A51">
        <v>87</v>
      </c>
      <c r="C51" s="3">
        <f>Detaljer!H34</f>
        <v>1</v>
      </c>
      <c r="D51" s="4">
        <f t="shared" si="0"/>
        <v>0.3401360544217687</v>
      </c>
      <c r="F51">
        <f t="shared" si="2"/>
        <v>87</v>
      </c>
    </row>
    <row r="52" spans="1:6" x14ac:dyDescent="0.15">
      <c r="A52">
        <v>88</v>
      </c>
      <c r="C52" s="3">
        <f>Detaljer!H35</f>
        <v>2</v>
      </c>
      <c r="D52" s="4">
        <f t="shared" si="0"/>
        <v>0.68027210884353739</v>
      </c>
      <c r="F52">
        <f t="shared" si="2"/>
        <v>176</v>
      </c>
    </row>
    <row r="53" spans="1:6" x14ac:dyDescent="0.15">
      <c r="A53">
        <v>89</v>
      </c>
      <c r="C53" s="3">
        <f>Detaljer!H36</f>
        <v>4</v>
      </c>
      <c r="D53" s="4">
        <f t="shared" si="0"/>
        <v>1.3605442176870748</v>
      </c>
      <c r="F53">
        <f t="shared" si="2"/>
        <v>356</v>
      </c>
    </row>
    <row r="54" spans="1:6" x14ac:dyDescent="0.15">
      <c r="A54">
        <v>90</v>
      </c>
      <c r="C54" s="3">
        <f>Detaljer!H37</f>
        <v>0</v>
      </c>
      <c r="D54" s="4">
        <f t="shared" si="0"/>
        <v>0</v>
      </c>
      <c r="F54">
        <f t="shared" si="2"/>
        <v>0</v>
      </c>
    </row>
    <row r="55" spans="1:6" x14ac:dyDescent="0.15">
      <c r="A55">
        <v>91</v>
      </c>
      <c r="C55" s="3">
        <f>Detaljer!H38</f>
        <v>2</v>
      </c>
      <c r="D55" s="4">
        <f t="shared" si="0"/>
        <v>0.68027210884353739</v>
      </c>
      <c r="F55">
        <f t="shared" si="2"/>
        <v>182</v>
      </c>
    </row>
    <row r="56" spans="1:6" x14ac:dyDescent="0.15">
      <c r="A56">
        <v>92</v>
      </c>
      <c r="C56" s="3">
        <f>Detaljer!H39</f>
        <v>0</v>
      </c>
      <c r="D56" s="4">
        <f t="shared" si="0"/>
        <v>0</v>
      </c>
      <c r="F56">
        <f t="shared" si="2"/>
        <v>0</v>
      </c>
    </row>
    <row r="57" spans="1:6" x14ac:dyDescent="0.15">
      <c r="A57">
        <v>93</v>
      </c>
      <c r="C57" s="3">
        <f>Detaljer!H40</f>
        <v>2</v>
      </c>
      <c r="D57" s="4">
        <f t="shared" si="0"/>
        <v>0.68027210884353739</v>
      </c>
      <c r="F57">
        <f t="shared" si="2"/>
        <v>186</v>
      </c>
    </row>
    <row r="58" spans="1:6" x14ac:dyDescent="0.15">
      <c r="A58">
        <v>94</v>
      </c>
      <c r="C58" s="3">
        <f>Detaljer!H41</f>
        <v>0</v>
      </c>
      <c r="D58" s="4">
        <f t="shared" si="0"/>
        <v>0</v>
      </c>
      <c r="F58">
        <f t="shared" si="2"/>
        <v>0</v>
      </c>
    </row>
    <row r="59" spans="1:6" x14ac:dyDescent="0.15">
      <c r="A59" s="1" t="s">
        <v>8</v>
      </c>
      <c r="B59" s="1"/>
      <c r="C59" s="1">
        <f>SUM(C20:C58)</f>
        <v>294</v>
      </c>
      <c r="D59" s="7">
        <f>SUM(D25:D57)</f>
        <v>99.659863945578252</v>
      </c>
      <c r="E59" s="5">
        <f>F59/C59</f>
        <v>76.442176870748298</v>
      </c>
      <c r="F59">
        <f>SUM(F25:F58)</f>
        <v>22474</v>
      </c>
    </row>
  </sheetData>
  <pageMargins left="0.70866141732283472" right="0.70866141732283472" top="0.39370078740157483" bottom="0.39370078740157483" header="3.937007874015748E-2" footer="3.937007874015748E-2"/>
  <pageSetup paperSize="9" scale="8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3561-F663-4736-9E0A-8B55EFFBD7AB}">
  <dimension ref="A2:H42"/>
  <sheetViews>
    <sheetView workbookViewId="0">
      <selection activeCell="H43" sqref="H43"/>
    </sheetView>
  </sheetViews>
  <sheetFormatPr defaultRowHeight="11.25" x14ac:dyDescent="0.15"/>
  <sheetData>
    <row r="2" spans="1:8" x14ac:dyDescent="0.15">
      <c r="A2" s="1" t="s">
        <v>9</v>
      </c>
      <c r="B2" s="6">
        <v>101</v>
      </c>
      <c r="C2" s="1">
        <v>102</v>
      </c>
      <c r="D2" s="1">
        <v>201</v>
      </c>
      <c r="E2" s="1">
        <v>202</v>
      </c>
      <c r="F2" s="1">
        <v>203</v>
      </c>
      <c r="G2" s="1">
        <v>204</v>
      </c>
      <c r="H2" s="6" t="s">
        <v>8</v>
      </c>
    </row>
    <row r="3" spans="1:8" x14ac:dyDescent="0.15">
      <c r="A3">
        <v>56</v>
      </c>
      <c r="B3" s="3"/>
      <c r="D3">
        <v>1</v>
      </c>
      <c r="H3">
        <f>SUM(B3:G3)</f>
        <v>1</v>
      </c>
    </row>
    <row r="4" spans="1:8" x14ac:dyDescent="0.15">
      <c r="A4">
        <v>57</v>
      </c>
      <c r="B4" s="3"/>
      <c r="H4">
        <f t="shared" ref="H4:H42" si="0">SUM(B4:G4)</f>
        <v>0</v>
      </c>
    </row>
    <row r="5" spans="1:8" x14ac:dyDescent="0.15">
      <c r="A5">
        <v>58</v>
      </c>
      <c r="B5" s="3"/>
      <c r="H5">
        <f t="shared" si="0"/>
        <v>0</v>
      </c>
    </row>
    <row r="6" spans="1:8" x14ac:dyDescent="0.15">
      <c r="A6">
        <v>59</v>
      </c>
      <c r="B6" s="3"/>
      <c r="H6">
        <f t="shared" si="0"/>
        <v>0</v>
      </c>
    </row>
    <row r="7" spans="1:8" x14ac:dyDescent="0.15">
      <c r="A7">
        <v>60</v>
      </c>
      <c r="B7" s="3"/>
      <c r="H7">
        <f t="shared" si="0"/>
        <v>0</v>
      </c>
    </row>
    <row r="8" spans="1:8" x14ac:dyDescent="0.15">
      <c r="A8">
        <v>61</v>
      </c>
      <c r="B8" s="3"/>
      <c r="H8">
        <f t="shared" si="0"/>
        <v>0</v>
      </c>
    </row>
    <row r="9" spans="1:8" x14ac:dyDescent="0.15">
      <c r="A9">
        <v>62</v>
      </c>
      <c r="B9" s="3"/>
      <c r="D9">
        <v>1</v>
      </c>
      <c r="H9">
        <f t="shared" si="0"/>
        <v>1</v>
      </c>
    </row>
    <row r="10" spans="1:8" x14ac:dyDescent="0.15">
      <c r="A10">
        <v>63</v>
      </c>
      <c r="B10" s="3"/>
      <c r="D10">
        <v>1</v>
      </c>
      <c r="F10">
        <v>2</v>
      </c>
      <c r="H10">
        <f t="shared" si="0"/>
        <v>3</v>
      </c>
    </row>
    <row r="11" spans="1:8" x14ac:dyDescent="0.15">
      <c r="A11">
        <v>64</v>
      </c>
      <c r="B11" s="3"/>
      <c r="F11">
        <v>1</v>
      </c>
      <c r="G11">
        <v>1</v>
      </c>
      <c r="H11">
        <f t="shared" si="0"/>
        <v>2</v>
      </c>
    </row>
    <row r="12" spans="1:8" x14ac:dyDescent="0.15">
      <c r="A12">
        <v>65</v>
      </c>
      <c r="B12" s="3"/>
      <c r="D12">
        <v>1</v>
      </c>
      <c r="E12">
        <v>1</v>
      </c>
      <c r="H12">
        <f t="shared" si="0"/>
        <v>2</v>
      </c>
    </row>
    <row r="13" spans="1:8" x14ac:dyDescent="0.15">
      <c r="A13">
        <v>66</v>
      </c>
      <c r="B13" s="3"/>
      <c r="D13">
        <v>2</v>
      </c>
      <c r="E13">
        <v>1</v>
      </c>
      <c r="F13">
        <v>3</v>
      </c>
      <c r="H13">
        <f t="shared" si="0"/>
        <v>6</v>
      </c>
    </row>
    <row r="14" spans="1:8" x14ac:dyDescent="0.15">
      <c r="A14">
        <v>67</v>
      </c>
      <c r="B14" s="3"/>
      <c r="D14">
        <v>2</v>
      </c>
      <c r="F14">
        <v>1</v>
      </c>
      <c r="H14">
        <f t="shared" si="0"/>
        <v>3</v>
      </c>
    </row>
    <row r="15" spans="1:8" x14ac:dyDescent="0.15">
      <c r="A15">
        <v>68</v>
      </c>
      <c r="B15" s="3"/>
      <c r="D15">
        <v>5</v>
      </c>
      <c r="F15">
        <v>1</v>
      </c>
      <c r="H15">
        <f t="shared" si="0"/>
        <v>6</v>
      </c>
    </row>
    <row r="16" spans="1:8" x14ac:dyDescent="0.15">
      <c r="A16">
        <v>69</v>
      </c>
      <c r="B16" s="3"/>
      <c r="D16">
        <v>1</v>
      </c>
      <c r="E16">
        <v>2</v>
      </c>
      <c r="F16">
        <v>1</v>
      </c>
      <c r="H16">
        <f t="shared" si="0"/>
        <v>4</v>
      </c>
    </row>
    <row r="17" spans="1:8" x14ac:dyDescent="0.15">
      <c r="A17">
        <v>70</v>
      </c>
      <c r="B17" s="3"/>
      <c r="C17">
        <v>3</v>
      </c>
      <c r="D17">
        <v>3</v>
      </c>
      <c r="E17">
        <v>3</v>
      </c>
      <c r="F17">
        <v>4</v>
      </c>
      <c r="H17">
        <f t="shared" si="0"/>
        <v>13</v>
      </c>
    </row>
    <row r="18" spans="1:8" x14ac:dyDescent="0.15">
      <c r="A18">
        <v>71</v>
      </c>
      <c r="B18" s="3"/>
      <c r="D18">
        <v>2</v>
      </c>
      <c r="E18">
        <v>1</v>
      </c>
      <c r="F18">
        <v>4</v>
      </c>
      <c r="H18">
        <f t="shared" si="0"/>
        <v>7</v>
      </c>
    </row>
    <row r="19" spans="1:8" x14ac:dyDescent="0.15">
      <c r="A19">
        <v>72</v>
      </c>
      <c r="B19" s="3">
        <v>1</v>
      </c>
      <c r="D19">
        <v>5</v>
      </c>
      <c r="E19">
        <v>1</v>
      </c>
      <c r="F19">
        <v>3</v>
      </c>
      <c r="H19">
        <f t="shared" si="0"/>
        <v>10</v>
      </c>
    </row>
    <row r="20" spans="1:8" x14ac:dyDescent="0.15">
      <c r="A20">
        <v>73</v>
      </c>
      <c r="B20" s="3">
        <v>3</v>
      </c>
      <c r="C20">
        <v>1</v>
      </c>
      <c r="D20">
        <v>7</v>
      </c>
      <c r="E20">
        <v>1</v>
      </c>
      <c r="F20">
        <v>3</v>
      </c>
      <c r="G20">
        <v>1</v>
      </c>
      <c r="H20">
        <f t="shared" si="0"/>
        <v>16</v>
      </c>
    </row>
    <row r="21" spans="1:8" x14ac:dyDescent="0.15">
      <c r="A21">
        <v>74</v>
      </c>
      <c r="B21" s="3">
        <v>3</v>
      </c>
      <c r="C21">
        <v>2</v>
      </c>
      <c r="D21">
        <v>11</v>
      </c>
      <c r="E21">
        <v>1</v>
      </c>
      <c r="F21">
        <v>3</v>
      </c>
      <c r="G21">
        <v>1</v>
      </c>
      <c r="H21">
        <f t="shared" si="0"/>
        <v>21</v>
      </c>
    </row>
    <row r="22" spans="1:8" x14ac:dyDescent="0.15">
      <c r="A22">
        <v>75</v>
      </c>
      <c r="B22" s="3">
        <v>3</v>
      </c>
      <c r="C22">
        <v>3</v>
      </c>
      <c r="D22">
        <v>9</v>
      </c>
      <c r="E22">
        <v>3</v>
      </c>
      <c r="F22">
        <v>5</v>
      </c>
      <c r="H22">
        <f t="shared" si="0"/>
        <v>23</v>
      </c>
    </row>
    <row r="23" spans="1:8" x14ac:dyDescent="0.15">
      <c r="A23">
        <v>76</v>
      </c>
      <c r="B23" s="3">
        <v>2</v>
      </c>
      <c r="D23">
        <v>15</v>
      </c>
      <c r="E23">
        <v>1</v>
      </c>
      <c r="F23">
        <v>11</v>
      </c>
      <c r="G23">
        <v>1</v>
      </c>
      <c r="H23">
        <f t="shared" si="0"/>
        <v>30</v>
      </c>
    </row>
    <row r="24" spans="1:8" x14ac:dyDescent="0.15">
      <c r="A24">
        <v>77</v>
      </c>
      <c r="B24" s="3">
        <v>1</v>
      </c>
      <c r="D24">
        <v>15</v>
      </c>
      <c r="E24">
        <v>6</v>
      </c>
      <c r="F24">
        <v>3</v>
      </c>
      <c r="G24">
        <v>2</v>
      </c>
      <c r="H24">
        <f t="shared" si="0"/>
        <v>27</v>
      </c>
    </row>
    <row r="25" spans="1:8" x14ac:dyDescent="0.15">
      <c r="A25">
        <v>78</v>
      </c>
      <c r="B25" s="3"/>
      <c r="C25">
        <v>1</v>
      </c>
      <c r="D25">
        <v>4</v>
      </c>
      <c r="E25">
        <v>5</v>
      </c>
      <c r="F25">
        <v>1</v>
      </c>
      <c r="H25">
        <f t="shared" si="0"/>
        <v>11</v>
      </c>
    </row>
    <row r="26" spans="1:8" x14ac:dyDescent="0.15">
      <c r="A26">
        <v>79</v>
      </c>
      <c r="B26" s="3">
        <v>4</v>
      </c>
      <c r="C26">
        <v>1</v>
      </c>
      <c r="D26">
        <v>4</v>
      </c>
      <c r="E26">
        <v>2</v>
      </c>
      <c r="F26">
        <v>9</v>
      </c>
      <c r="G26">
        <v>1</v>
      </c>
      <c r="H26">
        <f t="shared" si="0"/>
        <v>21</v>
      </c>
    </row>
    <row r="27" spans="1:8" x14ac:dyDescent="0.15">
      <c r="A27">
        <v>80</v>
      </c>
      <c r="B27" s="3"/>
      <c r="D27">
        <v>2</v>
      </c>
      <c r="E27">
        <v>1</v>
      </c>
      <c r="F27">
        <v>8</v>
      </c>
      <c r="G27">
        <v>2</v>
      </c>
      <c r="H27">
        <f t="shared" si="0"/>
        <v>13</v>
      </c>
    </row>
    <row r="28" spans="1:8" x14ac:dyDescent="0.15">
      <c r="A28">
        <v>81</v>
      </c>
      <c r="B28" s="3">
        <v>1</v>
      </c>
      <c r="C28">
        <v>1</v>
      </c>
      <c r="D28">
        <v>4</v>
      </c>
      <c r="E28">
        <v>1</v>
      </c>
      <c r="F28">
        <v>6</v>
      </c>
      <c r="G28">
        <v>3</v>
      </c>
      <c r="H28">
        <f t="shared" si="0"/>
        <v>16</v>
      </c>
    </row>
    <row r="29" spans="1:8" x14ac:dyDescent="0.15">
      <c r="A29">
        <v>82</v>
      </c>
      <c r="B29" s="3"/>
      <c r="D29">
        <v>6</v>
      </c>
      <c r="E29">
        <v>2</v>
      </c>
      <c r="F29">
        <v>7</v>
      </c>
      <c r="G29">
        <v>2</v>
      </c>
      <c r="H29">
        <f t="shared" si="0"/>
        <v>17</v>
      </c>
    </row>
    <row r="30" spans="1:8" x14ac:dyDescent="0.15">
      <c r="A30">
        <v>83</v>
      </c>
      <c r="B30" s="3"/>
      <c r="D30">
        <v>3</v>
      </c>
      <c r="F30">
        <v>5</v>
      </c>
      <c r="G30">
        <v>5</v>
      </c>
      <c r="H30">
        <f t="shared" si="0"/>
        <v>13</v>
      </c>
    </row>
    <row r="31" spans="1:8" x14ac:dyDescent="0.15">
      <c r="A31">
        <v>84</v>
      </c>
      <c r="B31" s="3"/>
      <c r="D31">
        <v>2</v>
      </c>
      <c r="F31">
        <v>6</v>
      </c>
      <c r="G31">
        <v>1</v>
      </c>
      <c r="H31">
        <f t="shared" si="0"/>
        <v>9</v>
      </c>
    </row>
    <row r="32" spans="1:8" x14ac:dyDescent="0.15">
      <c r="A32">
        <v>85</v>
      </c>
      <c r="B32" s="3">
        <v>1</v>
      </c>
      <c r="D32">
        <v>2</v>
      </c>
      <c r="E32">
        <v>1</v>
      </c>
      <c r="F32">
        <v>1</v>
      </c>
      <c r="G32">
        <v>1</v>
      </c>
      <c r="H32">
        <f t="shared" si="0"/>
        <v>6</v>
      </c>
    </row>
    <row r="33" spans="1:8" x14ac:dyDescent="0.15">
      <c r="A33">
        <v>86</v>
      </c>
      <c r="B33" s="3"/>
      <c r="D33">
        <v>1</v>
      </c>
      <c r="F33">
        <v>1</v>
      </c>
      <c r="H33">
        <f t="shared" si="0"/>
        <v>2</v>
      </c>
    </row>
    <row r="34" spans="1:8" x14ac:dyDescent="0.15">
      <c r="A34">
        <v>87</v>
      </c>
      <c r="B34" s="3"/>
      <c r="G34">
        <v>1</v>
      </c>
      <c r="H34">
        <f t="shared" si="0"/>
        <v>1</v>
      </c>
    </row>
    <row r="35" spans="1:8" x14ac:dyDescent="0.15">
      <c r="A35">
        <v>88</v>
      </c>
      <c r="B35" s="3"/>
      <c r="G35">
        <v>2</v>
      </c>
      <c r="H35">
        <f t="shared" si="0"/>
        <v>2</v>
      </c>
    </row>
    <row r="36" spans="1:8" x14ac:dyDescent="0.15">
      <c r="A36">
        <v>89</v>
      </c>
      <c r="B36" s="3"/>
      <c r="F36">
        <v>1</v>
      </c>
      <c r="G36">
        <v>3</v>
      </c>
      <c r="H36">
        <f t="shared" si="0"/>
        <v>4</v>
      </c>
    </row>
    <row r="37" spans="1:8" x14ac:dyDescent="0.15">
      <c r="A37">
        <v>90</v>
      </c>
      <c r="B37" s="3"/>
      <c r="H37">
        <f t="shared" si="0"/>
        <v>0</v>
      </c>
    </row>
    <row r="38" spans="1:8" x14ac:dyDescent="0.15">
      <c r="A38">
        <v>91</v>
      </c>
      <c r="B38" s="3"/>
      <c r="F38">
        <v>1</v>
      </c>
      <c r="G38">
        <v>1</v>
      </c>
      <c r="H38">
        <f t="shared" si="0"/>
        <v>2</v>
      </c>
    </row>
    <row r="39" spans="1:8" x14ac:dyDescent="0.15">
      <c r="A39">
        <v>92</v>
      </c>
      <c r="B39" s="3"/>
      <c r="H39">
        <f t="shared" si="0"/>
        <v>0</v>
      </c>
    </row>
    <row r="40" spans="1:8" x14ac:dyDescent="0.15">
      <c r="A40">
        <v>93</v>
      </c>
      <c r="B40" s="3"/>
      <c r="D40">
        <v>1</v>
      </c>
      <c r="F40">
        <v>1</v>
      </c>
      <c r="H40">
        <f t="shared" si="0"/>
        <v>2</v>
      </c>
    </row>
    <row r="41" spans="1:8" x14ac:dyDescent="0.15">
      <c r="A41">
        <v>94</v>
      </c>
      <c r="B41" s="3"/>
      <c r="H41">
        <f t="shared" si="0"/>
        <v>0</v>
      </c>
    </row>
    <row r="42" spans="1:8" x14ac:dyDescent="0.15">
      <c r="A42" s="1" t="s">
        <v>8</v>
      </c>
      <c r="B42" s="1">
        <f>SUM(B3:B41)</f>
        <v>19</v>
      </c>
      <c r="C42" s="1">
        <f t="shared" ref="C42:G42" si="1">SUM(C3:C41)</f>
        <v>12</v>
      </c>
      <c r="D42" s="1">
        <f t="shared" si="1"/>
        <v>110</v>
      </c>
      <c r="E42" s="1">
        <f t="shared" si="1"/>
        <v>33</v>
      </c>
      <c r="F42" s="1">
        <f t="shared" si="1"/>
        <v>92</v>
      </c>
      <c r="G42" s="1">
        <f t="shared" si="1"/>
        <v>28</v>
      </c>
      <c r="H42" s="1">
        <f>SUM(B42:G42)</f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Detaljer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Eriksen</dc:creator>
  <cp:lastModifiedBy>Søren Eriksen</cp:lastModifiedBy>
  <cp:lastPrinted>2025-01-07T07:55:55Z</cp:lastPrinted>
  <dcterms:created xsi:type="dcterms:W3CDTF">2023-08-21T07:33:08Z</dcterms:created>
  <dcterms:modified xsi:type="dcterms:W3CDTF">2026-01-01T15:25:48Z</dcterms:modified>
</cp:coreProperties>
</file>